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7006EA09-DCD2-4F39-87B3-D17B81F0BD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Численост и ФРЗ_2025-2026" sheetId="3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3" l="1"/>
  <c r="F26" i="3"/>
  <c r="D28" i="3"/>
  <c r="D26" i="3"/>
  <c r="D24" i="3" l="1"/>
  <c r="D22" i="3" l="1"/>
  <c r="F24" i="3" s="1"/>
  <c r="E20" i="3"/>
  <c r="E18" i="3" l="1"/>
  <c r="D18" i="3" s="1"/>
  <c r="D16" i="3"/>
  <c r="F18" i="3" l="1"/>
  <c r="D6" i="3"/>
  <c r="D8" i="3"/>
  <c r="D10" i="3"/>
  <c r="D12" i="3"/>
  <c r="D14" i="3"/>
  <c r="F16" i="3" s="1"/>
  <c r="F8" i="3" l="1"/>
  <c r="F14" i="3"/>
  <c r="F12" i="3"/>
  <c r="F10" i="3"/>
  <c r="D20" i="3" l="1"/>
  <c r="F22" i="3" s="1"/>
  <c r="F20" i="3" l="1"/>
</calcChain>
</file>

<file path=xl/sharedStrings.xml><?xml version="1.0" encoding="utf-8"?>
<sst xmlns="http://schemas.openxmlformats.org/spreadsheetml/2006/main" count="29" uniqueCount="27">
  <si>
    <t>Общо ФРЗ - хлв</t>
  </si>
  <si>
    <t>Ср.мес.брутна                заплата- лв</t>
  </si>
  <si>
    <t>Ср.спис.брой               персонал-чов.</t>
  </si>
  <si>
    <t>2013 г.</t>
  </si>
  <si>
    <t>% на изменение на ср.бр.заплата</t>
  </si>
  <si>
    <t>Ръководител ФИД:</t>
  </si>
  <si>
    <t>Изп.Директор:</t>
  </si>
  <si>
    <t>Обосновка за числеността  на персонала и размера на работната  заплата</t>
  </si>
  <si>
    <t>2014 г.</t>
  </si>
  <si>
    <t>(С.Желев)</t>
  </si>
  <si>
    <t>2015 г.</t>
  </si>
  <si>
    <t>ПО ГОДИНИ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</si>
  <si>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</si>
  <si>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</si>
  <si>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</si>
  <si>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</si>
  <si>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</si>
  <si>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</si>
  <si>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</si>
  <si>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</si>
  <si>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</si>
  <si>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01.07.2025 - 30.06.2026</t>
  </si>
  <si>
    <t xml:space="preserve">   Прогнозният средносписъчен брой персонал за периода 01.07.2025 г. - 30.06.2026 г. е изчислен на база средносписъчен брой персонал по отчет за 2024г., завишен с индекс 1,02. Предвижданото увеличение на средно списъчния състав е във връзка с разширяване на производствените мощности и технологии, и за нормалното функциониране на работния процес в "Топлофикация Русе" АД.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</si>
  <si>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При изчисляване на средствата за осигурителни вноски е предвидено заложеното увеличение съгласно  чл.6, ал.1, т.4, буква "б" от Кодекса за социално осигуряване, както и заложеното общо увеличение на средствата за фонд работна заплата за периода 01.07.2025 г. - 30.06.2026 г.</t>
  </si>
  <si>
    <t xml:space="preserve">   Предвижданите разходи за заплати и възнаграждения за периода 01.07.2025 г. - 30.06.2026 г. са формирани на база фонд работна заплата за 2024 г., завишен с индекс 1,18. Заложеното увеличение е в резултат на инфлационните процеси от една страна, от друга на изоставането на отчетената средна месечна работна заплата в Дружеството за 2024 г. в размер на 2 336 лева в сравнение със средната месечна работна заплата на персонала, зает в икономическа дейност "Производство и разпределение на електрическа и топлинна енергия и газообразни горива" по данни на НСИ за 2024  г. в размер на   3 674 лева. </t>
  </si>
  <si>
    <t>xxx</t>
  </si>
  <si>
    <t xml:space="preserve">                                        (xxx)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</si>
</sst>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л_в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righ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right" wrapText="1"/>
    </xf>
    <xf numFmtId="10" fontId="1" fillId="0" borderId="6" xfId="1" applyNumberFormat="1" applyFont="1" applyFill="1" applyBorder="1"/>
    <xf numFmtId="0" fontId="1" fillId="0" borderId="6" xfId="0" applyFont="1" applyBorder="1"/>
    <xf numFmtId="0" fontId="1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right" wrapText="1"/>
    </xf>
    <xf numFmtId="10" fontId="1" fillId="0" borderId="12" xfId="1" applyNumberFormat="1" applyFont="1" applyFill="1" applyBorder="1"/>
    <xf numFmtId="0" fontId="0" fillId="0" borderId="0" xfId="0" applyAlignment="1">
      <alignment horizontal="left"/>
    </xf>
    <xf numFmtId="0" fontId="2" fillId="0" borderId="5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10" fontId="2" fillId="0" borderId="6" xfId="1" applyNumberFormat="1" applyFont="1" applyFill="1" applyBorder="1"/>
    <xf numFmtId="3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0" fillId="0" borderId="0" xfId="0"/>
    <xf numFmtId="10" fontId="2" fillId="0" borderId="6" xfId="1" applyNumberFormat="1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fr-sdc02\FSO\9%20&#1050;&#1045;&#1042;&#1056;%20-%20&#1062;&#1045;&#1053;&#1048;%20-%20&#1052;&#1054;&#1044;&#1045;&#1051;&#1048;\3.&#1050;&#1045;&#1042;&#1056;%20-%20&#1062;&#1045;&#1053;&#1048;\&#1062;&#1077;&#1085;&#1086;&#1074;&#1080;%20&#1087;&#1077;&#1088;&#1080;&#1086;&#1076;%202021-2022\&#1088;&#1072;&#1073;&#1086;&#1090;&#1085;&#1080;%20&#1092;&#1072;&#1081;&#1083;&#1086;&#1074;&#1077;\&#1056;&#1072;&#1079;&#1093;&#1086;&#1076;&#1080;%20&#1087;&#1086;%20&#1083;&#1080;&#1094;&#1077;&#1085;&#1079;&#1080;&#1103;&#1090;&#1072;_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fr-sdc02\FSO\9%20&#1050;&#1045;&#1042;&#1056;%20-%20&#1062;&#1045;&#1053;&#1048;%20-%20&#1052;&#1054;&#1044;&#1045;&#1051;&#1048;\3.&#1050;&#1045;&#1042;&#1056;%20-%20&#1062;&#1045;&#1053;&#1048;\&#1062;&#1077;&#1085;&#1086;&#1074;&#1080;%20&#1087;&#1077;&#1088;&#1080;&#1086;&#1076;%202021-2022\&#1088;&#1072;&#1073;&#1086;&#1090;&#1085;&#1080;%20&#1092;&#1072;&#1081;&#1083;&#1086;&#1074;&#1077;\&#1056;&#1072;&#1079;&#1093;&#1086;&#1076;&#1080;%20&#1087;&#1086;%20&#1083;&#1080;&#1094;&#1077;&#1085;&#1079;&#1080;&#1103;&#1090;&#1072;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ходи"/>
      <sheetName val="601"/>
      <sheetName val="602"/>
      <sheetName val="604"/>
      <sheetName val="605"/>
      <sheetName val="606"/>
      <sheetName val="609"/>
      <sheetName val="607"/>
      <sheetName val="обобщена справка"/>
    </sheetNames>
    <sheetDataSet>
      <sheetData sheetId="0"/>
      <sheetData sheetId="1"/>
      <sheetData sheetId="2"/>
      <sheetData sheetId="3">
        <row r="12">
          <cell r="B12">
            <v>5882836.6299999999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ходи"/>
      <sheetName val="601"/>
      <sheetName val="602"/>
      <sheetName val="604"/>
      <sheetName val="605"/>
      <sheetName val="606"/>
      <sheetName val="609"/>
      <sheetName val="607"/>
      <sheetName val="обобщена 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B14">
            <v>6093810.21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1"/>
  <sheetViews>
    <sheetView tabSelected="1" topLeftCell="A25" zoomScale="130" zoomScaleNormal="130" zoomScaleSheetLayoutView="120" workbookViewId="0">
      <selection activeCell="I34" sqref="I34"/>
    </sheetView>
  </sheetViews>
  <sheetFormatPr defaultRowHeight="15" x14ac:dyDescent="0.25"/>
  <cols>
    <col min="1" max="1" width="6" customWidth="1"/>
    <col min="2" max="2" width="38.28515625" customWidth="1"/>
    <col min="3" max="3" width="14.42578125" customWidth="1"/>
    <col min="4" max="4" width="17.28515625" customWidth="1"/>
    <col min="5" max="5" width="15.28515625" customWidth="1"/>
    <col min="6" max="6" width="27.7109375" customWidth="1"/>
    <col min="7" max="7" width="10.7109375" customWidth="1"/>
  </cols>
  <sheetData>
    <row r="2" spans="1:8" x14ac:dyDescent="0.25">
      <c r="A2" s="35" t="s">
        <v>7</v>
      </c>
      <c r="B2" s="35"/>
      <c r="C2" s="35"/>
      <c r="D2" s="35"/>
      <c r="E2" s="35"/>
      <c r="F2" s="35"/>
      <c r="G2" s="35"/>
      <c r="H2" s="35"/>
    </row>
    <row r="3" spans="1:8" ht="4.5" customHeight="1" thickBot="1" x14ac:dyDescent="0.3">
      <c r="B3" s="2"/>
    </row>
    <row r="4" spans="1:8" ht="30.75" thickTop="1" x14ac:dyDescent="0.25">
      <c r="B4" s="8" t="s">
        <v>11</v>
      </c>
      <c r="C4" s="9" t="s">
        <v>2</v>
      </c>
      <c r="D4" s="9" t="s">
        <v>1</v>
      </c>
      <c r="E4" s="9" t="s">
        <v>0</v>
      </c>
      <c r="F4" s="10" t="s">
        <v>4</v>
      </c>
    </row>
    <row r="5" spans="1:8" x14ac:dyDescent="0.25">
      <c r="B5" s="14">
        <v>1</v>
      </c>
      <c r="C5" s="15">
        <v>2</v>
      </c>
      <c r="D5" s="15">
        <v>3</v>
      </c>
      <c r="E5" s="15">
        <v>4</v>
      </c>
      <c r="F5" s="16">
        <v>5</v>
      </c>
    </row>
    <row r="6" spans="1:8" x14ac:dyDescent="0.25">
      <c r="B6" s="12" t="s">
        <v>3</v>
      </c>
      <c r="C6" s="3">
        <v>303</v>
      </c>
      <c r="D6" s="4">
        <f>E6/C6/12*1000</f>
        <v>1275.6894224422444</v>
      </c>
      <c r="E6" s="5">
        <v>4638.4067400000004</v>
      </c>
      <c r="F6" s="20"/>
    </row>
    <row r="7" spans="1:8" x14ac:dyDescent="0.25">
      <c r="B7" s="13"/>
      <c r="C7" s="6"/>
      <c r="D7" s="7"/>
      <c r="E7" s="6"/>
      <c r="F7" s="21"/>
    </row>
    <row r="8" spans="1:8" x14ac:dyDescent="0.25">
      <c r="B8" s="12" t="s">
        <v>8</v>
      </c>
      <c r="C8" s="17">
        <v>313</v>
      </c>
      <c r="D8" s="4">
        <f>E8/C8/12*1000</f>
        <v>1266.0146432374866</v>
      </c>
      <c r="E8" s="5">
        <v>4755.1509999999998</v>
      </c>
      <c r="F8" s="20">
        <f>D8/D6-1</f>
        <v>-7.5839612954037294E-3</v>
      </c>
    </row>
    <row r="9" spans="1:8" x14ac:dyDescent="0.25">
      <c r="B9" s="13"/>
      <c r="C9" s="6"/>
      <c r="D9" s="7"/>
      <c r="E9" s="6"/>
      <c r="F9" s="21"/>
    </row>
    <row r="10" spans="1:8" x14ac:dyDescent="0.25">
      <c r="B10" s="12" t="s">
        <v>10</v>
      </c>
      <c r="C10" s="17">
        <v>319</v>
      </c>
      <c r="D10" s="4">
        <f>E10/C10/12*1000</f>
        <v>1229.2355485893418</v>
      </c>
      <c r="E10" s="5">
        <v>4705.51368</v>
      </c>
      <c r="F10" s="20">
        <f>D10/D8-1</f>
        <v>-2.9051081553126634E-2</v>
      </c>
    </row>
    <row r="11" spans="1:8" x14ac:dyDescent="0.25">
      <c r="B11" s="13"/>
      <c r="C11" s="6"/>
      <c r="D11" s="7"/>
      <c r="E11" s="6"/>
      <c r="F11" s="21"/>
    </row>
    <row r="12" spans="1:8" x14ac:dyDescent="0.25">
      <c r="B12" s="11" t="s">
        <v>12</v>
      </c>
      <c r="C12" s="17">
        <v>322</v>
      </c>
      <c r="D12" s="18">
        <f>E12/C12*1000/12</f>
        <v>1224.2899197722566</v>
      </c>
      <c r="E12" s="19">
        <v>4730.6562499999991</v>
      </c>
      <c r="F12" s="20">
        <f>D12/D10-1</f>
        <v>-4.0233369615455539E-3</v>
      </c>
    </row>
    <row r="13" spans="1:8" x14ac:dyDescent="0.25">
      <c r="B13" s="22"/>
      <c r="C13" s="23"/>
      <c r="D13" s="24"/>
      <c r="E13" s="25"/>
      <c r="F13" s="26"/>
    </row>
    <row r="14" spans="1:8" x14ac:dyDescent="0.25">
      <c r="B14" s="22" t="s">
        <v>13</v>
      </c>
      <c r="C14" s="23">
        <v>304</v>
      </c>
      <c r="D14" s="18">
        <f>E14/C14*1000/12</f>
        <v>1294.1337719298247</v>
      </c>
      <c r="E14" s="25">
        <v>4721</v>
      </c>
      <c r="F14" s="20">
        <f>D14/D12-1</f>
        <v>5.704845807319936E-2</v>
      </c>
    </row>
    <row r="15" spans="1:8" x14ac:dyDescent="0.25">
      <c r="B15" s="22"/>
      <c r="C15" s="23"/>
      <c r="D15" s="18"/>
      <c r="E15" s="25"/>
      <c r="F15" s="20"/>
    </row>
    <row r="16" spans="1:8" x14ac:dyDescent="0.25">
      <c r="B16" s="22" t="s">
        <v>14</v>
      </c>
      <c r="C16" s="23">
        <v>313</v>
      </c>
      <c r="D16" s="18">
        <f>E16/C16*1000/12</f>
        <v>1426.6516586794462</v>
      </c>
      <c r="E16" s="25">
        <v>5358.5036300000002</v>
      </c>
      <c r="F16" s="20">
        <f>D16/D14-1</f>
        <v>0.10239890931214135</v>
      </c>
    </row>
    <row r="17" spans="1:7" x14ac:dyDescent="0.25">
      <c r="B17" s="22"/>
      <c r="C17" s="23"/>
      <c r="D17" s="18"/>
      <c r="E17" s="25"/>
      <c r="F17" s="20"/>
    </row>
    <row r="18" spans="1:7" x14ac:dyDescent="0.25">
      <c r="B18" s="22" t="s">
        <v>15</v>
      </c>
      <c r="C18" s="23">
        <v>333</v>
      </c>
      <c r="D18" s="18">
        <f>E18/C18*1000/12</f>
        <v>1472.1813388388389</v>
      </c>
      <c r="E18" s="25">
        <f>'[1]604'!$B$12/1000</f>
        <v>5882.8366299999998</v>
      </c>
      <c r="F18" s="20">
        <f>D18/D16-1</f>
        <v>3.1913662934045517E-2</v>
      </c>
    </row>
    <row r="19" spans="1:7" x14ac:dyDescent="0.25">
      <c r="B19" s="22"/>
      <c r="C19" s="23"/>
      <c r="D19" s="18"/>
      <c r="E19" s="25"/>
      <c r="F19" s="20"/>
    </row>
    <row r="20" spans="1:7" x14ac:dyDescent="0.25">
      <c r="B20" s="22" t="s">
        <v>16</v>
      </c>
      <c r="C20" s="23">
        <v>338</v>
      </c>
      <c r="D20" s="18">
        <f>E20/C20*1000/12</f>
        <v>1502.4186908284025</v>
      </c>
      <c r="E20" s="25">
        <f>'[2]обобщена справка'!$B$14/1000</f>
        <v>6093.8102099999996</v>
      </c>
      <c r="F20" s="20">
        <f>D20/D18-1</f>
        <v>2.0539149078885099E-2</v>
      </c>
    </row>
    <row r="21" spans="1:7" x14ac:dyDescent="0.25">
      <c r="B21" s="22"/>
      <c r="C21" s="23"/>
      <c r="D21" s="18"/>
      <c r="E21" s="25"/>
      <c r="F21" s="20"/>
    </row>
    <row r="22" spans="1:7" x14ac:dyDescent="0.25">
      <c r="B22" s="22" t="s">
        <v>17</v>
      </c>
      <c r="C22" s="23">
        <v>354</v>
      </c>
      <c r="D22" s="18">
        <f>E22/C22*1000/12</f>
        <v>1643.8323917137477</v>
      </c>
      <c r="E22" s="25">
        <v>6983</v>
      </c>
      <c r="F22" s="20">
        <f>D22/D20-1</f>
        <v>9.412402930595376E-2</v>
      </c>
    </row>
    <row r="23" spans="1:7" x14ac:dyDescent="0.25">
      <c r="B23" s="22"/>
      <c r="C23" s="23"/>
      <c r="D23" s="18"/>
      <c r="E23" s="25"/>
      <c r="F23" s="20"/>
    </row>
    <row r="24" spans="1:7" x14ac:dyDescent="0.25">
      <c r="B24" s="22" t="s">
        <v>18</v>
      </c>
      <c r="C24" s="23">
        <v>365</v>
      </c>
      <c r="D24" s="18">
        <f>E24/C24*1000/12</f>
        <v>1962.3287671232874</v>
      </c>
      <c r="E24" s="25">
        <v>8595</v>
      </c>
      <c r="F24" s="20">
        <f>D24/D22-1</f>
        <v>0.19375234179288614</v>
      </c>
    </row>
    <row r="25" spans="1:7" x14ac:dyDescent="0.25">
      <c r="B25" s="22"/>
      <c r="C25" s="23"/>
      <c r="D25" s="18"/>
      <c r="E25" s="25"/>
      <c r="F25" s="20"/>
    </row>
    <row r="26" spans="1:7" x14ac:dyDescent="0.25">
      <c r="A26" s="1"/>
      <c r="B26" s="28" t="s">
        <v>19</v>
      </c>
      <c r="C26" s="29">
        <v>400</v>
      </c>
      <c r="D26" s="18">
        <f>E26/C26*1000/12</f>
        <v>2195.625</v>
      </c>
      <c r="E26" s="19">
        <v>10539</v>
      </c>
      <c r="F26" s="30">
        <f>D26/D24-1</f>
        <v>0.11888743455497397</v>
      </c>
    </row>
    <row r="27" spans="1:7" x14ac:dyDescent="0.25">
      <c r="B27" s="22"/>
      <c r="C27" s="23"/>
      <c r="D27" s="18"/>
      <c r="E27" s="25"/>
      <c r="F27" s="20"/>
    </row>
    <row r="28" spans="1:7" x14ac:dyDescent="0.25">
      <c r="B28" s="22" t="s">
        <v>20</v>
      </c>
      <c r="C28" s="23">
        <v>418</v>
      </c>
      <c r="D28" s="18">
        <f>E28/C28*1000/12</f>
        <v>2336.3237639553431</v>
      </c>
      <c r="E28" s="25">
        <v>11719</v>
      </c>
      <c r="F28" s="20">
        <f>D28/D26-1</f>
        <v>6.4081418254639644E-2</v>
      </c>
    </row>
    <row r="29" spans="1:7" x14ac:dyDescent="0.25">
      <c r="B29" s="22"/>
      <c r="C29" s="23"/>
      <c r="D29" s="18"/>
      <c r="E29" s="25"/>
      <c r="F29" s="20"/>
    </row>
    <row r="30" spans="1:7" x14ac:dyDescent="0.25">
      <c r="A30" s="1"/>
      <c r="B30" s="28" t="s">
        <v>21</v>
      </c>
      <c r="C30" s="29">
        <v>432</v>
      </c>
      <c r="D30" s="18" t="s">
        <v>25</v>
      </c>
      <c r="E30" s="19" t="s">
        <v>25</v>
      </c>
      <c r="F30" s="38" t="s">
        <v>25</v>
      </c>
    </row>
    <row r="31" spans="1:7" x14ac:dyDescent="0.25">
      <c r="B31" s="37"/>
      <c r="C31" s="37"/>
      <c r="D31" s="37"/>
      <c r="E31" s="37"/>
      <c r="F31" s="37"/>
    </row>
    <row r="32" spans="1:7" ht="60.75" customHeight="1" x14ac:dyDescent="0.25">
      <c r="B32" s="36" t="s">
        <v>22</v>
      </c>
      <c r="C32" s="36"/>
      <c r="D32" s="36"/>
      <c r="E32" s="36"/>
      <c r="F32" s="36"/>
      <c r="G32" s="27"/>
    </row>
    <row r="33" spans="2:13" ht="88.5" customHeight="1" x14ac:dyDescent="0.25">
      <c r="B33" s="36" t="s">
        <v>24</v>
      </c>
      <c r="C33" s="36"/>
      <c r="D33" s="36"/>
      <c r="E33" s="36"/>
      <c r="F33" s="36"/>
      <c r="G33" s="27"/>
    </row>
    <row r="34" spans="2:13" ht="45.75" customHeight="1" x14ac:dyDescent="0.25">
      <c r="B34" s="36" t="s">
        <v>23</v>
      </c>
      <c r="C34" s="36"/>
      <c r="D34" s="36"/>
      <c r="E34" s="36"/>
      <c r="F34" s="36"/>
      <c r="G34" s="27"/>
    </row>
    <row r="36" spans="2:13" x14ac:dyDescent="0.25">
      <c r="B36" t="s">
        <v>5</v>
      </c>
      <c r="E36" s="33" t="s">
        <v>6</v>
      </c>
      <c r="F36" s="33"/>
    </row>
    <row r="37" spans="2:13" x14ac:dyDescent="0.25">
      <c r="B37" s="32" t="s">
        <v>26</v>
      </c>
      <c r="E37" s="34" t="s">
        <v>9</v>
      </c>
      <c r="F37" s="34"/>
    </row>
    <row r="41" spans="2:13" x14ac:dyDescent="0.25"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</row>
  </sheetData>
  <mergeCells count="7">
    <mergeCell ref="E36:F36"/>
    <mergeCell ref="E37:F37"/>
    <mergeCell ref="A2:H2"/>
    <mergeCell ref="B34:F34"/>
    <mergeCell ref="B32:F32"/>
    <mergeCell ref="B33:F33"/>
    <mergeCell ref="B31:F3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Численост и ФРЗ_2025-2026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2018-03-27T12:38:54Z</cp:lastPrinted>
  <dcterms:created xsi:type="dcterms:W3CDTF">2006-09-16T00:00:00Z</dcterms:created>
  <dcterms:modified xsi:type="dcterms:W3CDTF">2025-03-31T05:57:56Z</dcterms:modified>
</cp:coreProperties>
</file>